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9095" windowHeight="11700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G9" i="1" l="1"/>
  <c r="F9" i="1" l="1"/>
  <c r="D9" i="1"/>
  <c r="D27" i="1" s="1"/>
  <c r="C9" i="1"/>
  <c r="C26" i="1"/>
  <c r="G12" i="1"/>
  <c r="G28" i="1" s="1"/>
  <c r="F12" i="1"/>
  <c r="F28" i="1" s="1"/>
  <c r="E12" i="1"/>
  <c r="E28" i="1" s="1"/>
  <c r="D12" i="1"/>
  <c r="D28" i="1" s="1"/>
  <c r="C12" i="1"/>
  <c r="C28" i="1" s="1"/>
  <c r="G26" i="1"/>
  <c r="F26" i="1"/>
  <c r="E26" i="1"/>
  <c r="D26" i="1"/>
  <c r="D29" i="1" l="1"/>
  <c r="E4" i="1" s="1"/>
  <c r="E9" i="1" s="1"/>
  <c r="E27" i="1" s="1"/>
  <c r="E29" i="1" s="1"/>
  <c r="C27" i="1"/>
  <c r="C29" i="1" s="1"/>
  <c r="G27" i="1"/>
  <c r="G29" i="1" s="1"/>
  <c r="F27" i="1"/>
  <c r="F29" i="1" s="1"/>
</calcChain>
</file>

<file path=xl/sharedStrings.xml><?xml version="1.0" encoding="utf-8"?>
<sst xmlns="http://schemas.openxmlformats.org/spreadsheetml/2006/main" count="50" uniqueCount="49">
  <si>
    <t>ROK</t>
  </si>
  <si>
    <t>počáteční stav peněžních prostředků k 1.1.</t>
  </si>
  <si>
    <t>Třída 1</t>
  </si>
  <si>
    <t>Třída 2</t>
  </si>
  <si>
    <t>Třída 3</t>
  </si>
  <si>
    <t>Třída 4</t>
  </si>
  <si>
    <t>Třída 5</t>
  </si>
  <si>
    <t>Třída 6</t>
  </si>
  <si>
    <t>daňové příjmy - ř.4010</t>
  </si>
  <si>
    <t>nedaňové příjmy - ř. 4020</t>
  </si>
  <si>
    <t>kapitálové příjmy - ř. 4030</t>
  </si>
  <si>
    <t>přijaté dotace - ř.4040</t>
  </si>
  <si>
    <t>běžné (neinvestiční) výdaje -ř.4210</t>
  </si>
  <si>
    <t>kapitálové (investiční) výdaje - ř.4220</t>
  </si>
  <si>
    <t>A</t>
  </si>
  <si>
    <t>P</t>
  </si>
  <si>
    <t>V</t>
  </si>
  <si>
    <t>Příjmy z financování</t>
  </si>
  <si>
    <t>úvěry krátkodové (do 1 roku) -8113</t>
  </si>
  <si>
    <t>úvěry dlouhodobé - 8123</t>
  </si>
  <si>
    <t>příjem z vydání krátkodobých dluhopisů -8111</t>
  </si>
  <si>
    <t>příjem z vydání dlouhodobých dluhopisů- 8121</t>
  </si>
  <si>
    <t>ostatní (aktivní likvidita) 8117,8127</t>
  </si>
  <si>
    <t>Příjem z financování celkem</t>
  </si>
  <si>
    <t>Výdaje z financování</t>
  </si>
  <si>
    <t>splátka jistiny krátkodobých úvěrů -8114</t>
  </si>
  <si>
    <t>splátka jistiny dlouhodobých úvěrů 8124</t>
  </si>
  <si>
    <t>splátka jistiny krátkodobého dluhopisu 8112</t>
  </si>
  <si>
    <t>splátka jistiny dlouhodobého dluhopisu 8122</t>
  </si>
  <si>
    <t>ostatní (aktivní likvidita) 8118,8128</t>
  </si>
  <si>
    <t>Výdaje z financování celkem</t>
  </si>
  <si>
    <t>IČ: 600431</t>
  </si>
  <si>
    <t>OBEC KRHOVICE</t>
  </si>
  <si>
    <t>Příjmy a financování celkem</t>
  </si>
  <si>
    <t>Výdaje celkem</t>
  </si>
  <si>
    <t>konečný stav peněžních prostředků k 31.12.</t>
  </si>
  <si>
    <t xml:space="preserve">Příjmy celkem </t>
  </si>
  <si>
    <t xml:space="preserve">Výdaje celkem </t>
  </si>
  <si>
    <t>Přehled úvěrů:</t>
  </si>
  <si>
    <t>Částka</t>
  </si>
  <si>
    <t>1/2021</t>
  </si>
  <si>
    <t>Poslední splátka</t>
  </si>
  <si>
    <t>Martin Major, starosta obce Krhovice</t>
  </si>
  <si>
    <t>Zpracovala: Irena Franková, Martin Major</t>
  </si>
  <si>
    <r>
      <t xml:space="preserve">ROZPOČTOVÝ VÝHLED 2015 - 2016                                                                      </t>
    </r>
    <r>
      <rPr>
        <b/>
        <sz val="14"/>
        <color theme="1"/>
        <rFont val="Calibri"/>
        <family val="2"/>
        <charset val="238"/>
        <scheme val="minor"/>
      </rPr>
      <t xml:space="preserve"> v tis. Kč</t>
    </r>
  </si>
  <si>
    <t>dne 9.12. 2013</t>
  </si>
  <si>
    <t>Úvěr - splašková kanalizace (ČS,smlouva z 15.3.2005)</t>
  </si>
  <si>
    <t>První splátka</t>
  </si>
  <si>
    <t xml:space="preserve">Zastupitelstvo obce vzalo na vědomí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</si>
</sst>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43" formatCode="_-* #,##0.00\ _K_č_-;\-* #,##0.0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11"/>
      <color theme="4" tint="0.39997558519241921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b/>
      <sz val="12"/>
      <color theme="4" tint="0.399975585192419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/>
    <xf numFmtId="0" fontId="3" fillId="0" borderId="1" xfId="0" applyFont="1" applyBorder="1"/>
    <xf numFmtId="0" fontId="3" fillId="0" borderId="0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0" borderId="2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5" xfId="0" applyFont="1" applyFill="1" applyBorder="1"/>
    <xf numFmtId="0" fontId="5" fillId="4" borderId="1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43" fontId="0" fillId="2" borderId="15" xfId="0" applyNumberFormat="1" applyFill="1" applyBorder="1" applyAlignment="1">
      <alignment horizontal="center"/>
    </xf>
    <xf numFmtId="43" fontId="0" fillId="2" borderId="16" xfId="0" applyNumberForma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3" fontId="8" fillId="2" borderId="6" xfId="0" applyNumberFormat="1" applyFont="1" applyFill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0" fillId="0" borderId="13" xfId="0" applyNumberFormat="1" applyBorder="1" applyAlignment="1">
      <alignment horizontal="center"/>
    </xf>
    <xf numFmtId="43" fontId="0" fillId="0" borderId="14" xfId="0" applyNumberFormat="1" applyBorder="1" applyAlignment="1">
      <alignment horizontal="center"/>
    </xf>
    <xf numFmtId="43" fontId="0" fillId="2" borderId="13" xfId="0" applyNumberFormat="1" applyFill="1" applyBorder="1" applyAlignment="1">
      <alignment horizontal="center"/>
    </xf>
    <xf numFmtId="43" fontId="0" fillId="2" borderId="14" xfId="0" applyNumberFormat="1" applyFill="1" applyBorder="1" applyAlignment="1">
      <alignment horizontal="center"/>
    </xf>
    <xf numFmtId="43" fontId="9" fillId="4" borderId="6" xfId="0" applyNumberFormat="1" applyFont="1" applyFill="1" applyBorder="1" applyAlignment="1">
      <alignment horizontal="center"/>
    </xf>
    <xf numFmtId="43" fontId="5" fillId="4" borderId="13" xfId="0" applyNumberFormat="1" applyFont="1" applyFill="1" applyBorder="1" applyAlignment="1">
      <alignment horizontal="center"/>
    </xf>
    <xf numFmtId="43" fontId="5" fillId="4" borderId="14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3" fontId="11" fillId="0" borderId="1" xfId="0" applyNumberFormat="1" applyFont="1" applyBorder="1" applyAlignment="1">
      <alignment horizontal="center"/>
    </xf>
    <xf numFmtId="43" fontId="11" fillId="2" borderId="1" xfId="0" applyNumberFormat="1" applyFont="1" applyFill="1" applyBorder="1" applyAlignment="1">
      <alignment horizontal="center"/>
    </xf>
    <xf numFmtId="43" fontId="12" fillId="4" borderId="1" xfId="0" applyNumberFormat="1" applyFont="1" applyFill="1" applyBorder="1" applyAlignment="1">
      <alignment horizontal="center"/>
    </xf>
    <xf numFmtId="0" fontId="1" fillId="0" borderId="0" xfId="0" applyFont="1" applyBorder="1"/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4" fillId="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44" fontId="0" fillId="0" borderId="0" xfId="1" applyFont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view="pageBreakPreview" topLeftCell="A4" zoomScale="87" zoomScaleNormal="100" zoomScaleSheetLayoutView="87" workbookViewId="0">
      <selection activeCell="F35" sqref="F35"/>
    </sheetView>
  </sheetViews>
  <sheetFormatPr defaultRowHeight="15" x14ac:dyDescent="0.25"/>
  <cols>
    <col min="1" max="1" width="11.140625" customWidth="1"/>
    <col min="2" max="2" width="37.7109375" customWidth="1"/>
    <col min="3" max="3" width="14.42578125" customWidth="1"/>
    <col min="4" max="4" width="13.5703125" customWidth="1"/>
    <col min="5" max="5" width="13.42578125" customWidth="1"/>
    <col min="6" max="6" width="13.5703125" customWidth="1"/>
    <col min="7" max="7" width="13" customWidth="1"/>
  </cols>
  <sheetData>
    <row r="1" spans="1:7" ht="23.25" x14ac:dyDescent="0.35">
      <c r="A1" s="51" t="s">
        <v>44</v>
      </c>
      <c r="B1" s="51"/>
      <c r="C1" s="51"/>
      <c r="D1" s="51"/>
      <c r="E1" s="51"/>
      <c r="F1" s="51"/>
      <c r="G1" s="51"/>
    </row>
    <row r="2" spans="1:7" ht="16.5" thickBot="1" x14ac:dyDescent="0.3">
      <c r="A2" s="13"/>
      <c r="B2" s="14"/>
      <c r="C2" s="45" t="s">
        <v>0</v>
      </c>
      <c r="D2" s="46"/>
      <c r="E2" s="46"/>
      <c r="F2" s="47"/>
      <c r="G2" s="48"/>
    </row>
    <row r="3" spans="1:7" ht="15.75" x14ac:dyDescent="0.25">
      <c r="A3" s="15" t="s">
        <v>31</v>
      </c>
      <c r="B3" s="16" t="s">
        <v>32</v>
      </c>
      <c r="C3" s="34">
        <v>2012</v>
      </c>
      <c r="D3" s="34">
        <v>2013</v>
      </c>
      <c r="E3" s="24">
        <v>2014</v>
      </c>
      <c r="F3" s="18">
        <v>2015</v>
      </c>
      <c r="G3" s="19">
        <v>2016</v>
      </c>
    </row>
    <row r="4" spans="1:7" x14ac:dyDescent="0.25">
      <c r="A4" s="11" t="s">
        <v>14</v>
      </c>
      <c r="B4" s="10" t="s">
        <v>1</v>
      </c>
      <c r="C4" s="35">
        <v>452</v>
      </c>
      <c r="D4" s="35">
        <v>68.599999999999994</v>
      </c>
      <c r="E4" s="25">
        <f>$D$29</f>
        <v>2020.4000000000015</v>
      </c>
      <c r="F4" s="20">
        <v>0</v>
      </c>
      <c r="G4" s="21">
        <v>0</v>
      </c>
    </row>
    <row r="5" spans="1:7" x14ac:dyDescent="0.25">
      <c r="A5" s="2" t="s">
        <v>2</v>
      </c>
      <c r="B5" s="5" t="s">
        <v>8</v>
      </c>
      <c r="C5" s="36">
        <v>4263</v>
      </c>
      <c r="D5" s="36">
        <v>5231.6000000000004</v>
      </c>
      <c r="E5" s="26">
        <v>4900</v>
      </c>
      <c r="F5" s="27">
        <v>4900</v>
      </c>
      <c r="G5" s="28">
        <v>5000</v>
      </c>
    </row>
    <row r="6" spans="1:7" x14ac:dyDescent="0.25">
      <c r="A6" s="2" t="s">
        <v>3</v>
      </c>
      <c r="B6" s="5" t="s">
        <v>9</v>
      </c>
      <c r="C6" s="36">
        <v>587</v>
      </c>
      <c r="D6" s="36">
        <v>1127</v>
      </c>
      <c r="E6" s="26">
        <v>700</v>
      </c>
      <c r="F6" s="27">
        <v>700</v>
      </c>
      <c r="G6" s="28">
        <v>800</v>
      </c>
    </row>
    <row r="7" spans="1:7" x14ac:dyDescent="0.25">
      <c r="A7" s="2" t="s">
        <v>4</v>
      </c>
      <c r="B7" s="5" t="s">
        <v>10</v>
      </c>
      <c r="C7" s="36">
        <v>162</v>
      </c>
      <c r="D7" s="36">
        <v>74.599999999999994</v>
      </c>
      <c r="E7" s="26">
        <v>200</v>
      </c>
      <c r="F7" s="27">
        <v>100</v>
      </c>
      <c r="G7" s="28">
        <v>100</v>
      </c>
    </row>
    <row r="8" spans="1:7" x14ac:dyDescent="0.25">
      <c r="A8" s="2" t="s">
        <v>5</v>
      </c>
      <c r="B8" s="5" t="s">
        <v>11</v>
      </c>
      <c r="C8" s="36">
        <v>234</v>
      </c>
      <c r="D8" s="36">
        <v>508</v>
      </c>
      <c r="E8" s="26">
        <v>175</v>
      </c>
      <c r="F8" s="27">
        <v>200</v>
      </c>
      <c r="G8" s="28">
        <v>200</v>
      </c>
    </row>
    <row r="9" spans="1:7" x14ac:dyDescent="0.25">
      <c r="A9" s="11" t="s">
        <v>15</v>
      </c>
      <c r="B9" s="12" t="s">
        <v>36</v>
      </c>
      <c r="C9" s="37">
        <f>SUM(C4:C8)</f>
        <v>5698</v>
      </c>
      <c r="D9" s="37">
        <f>SUM(D4:D8)</f>
        <v>7009.8000000000011</v>
      </c>
      <c r="E9" s="25">
        <f>SUM(E4:E8)</f>
        <v>7995.4000000000015</v>
      </c>
      <c r="F9" s="29">
        <f>SUM(F4:F8)</f>
        <v>5900</v>
      </c>
      <c r="G9" s="30">
        <f>SUM(G4:G8)</f>
        <v>6100</v>
      </c>
    </row>
    <row r="10" spans="1:7" x14ac:dyDescent="0.25">
      <c r="A10" s="2" t="s">
        <v>6</v>
      </c>
      <c r="B10" s="5" t="s">
        <v>12</v>
      </c>
      <c r="C10" s="36">
        <v>4847</v>
      </c>
      <c r="D10" s="36">
        <v>4363</v>
      </c>
      <c r="E10" s="26">
        <v>5500</v>
      </c>
      <c r="F10" s="27">
        <v>4593.6000000000004</v>
      </c>
      <c r="G10" s="28">
        <v>4693.6000000000004</v>
      </c>
    </row>
    <row r="11" spans="1:7" x14ac:dyDescent="0.25">
      <c r="A11" s="2" t="s">
        <v>7</v>
      </c>
      <c r="B11" s="5" t="s">
        <v>13</v>
      </c>
      <c r="C11" s="36">
        <v>276</v>
      </c>
      <c r="D11" s="36">
        <v>120</v>
      </c>
      <c r="E11" s="26">
        <v>1900</v>
      </c>
      <c r="F11" s="27">
        <v>800</v>
      </c>
      <c r="G11" s="28">
        <v>900</v>
      </c>
    </row>
    <row r="12" spans="1:7" x14ac:dyDescent="0.25">
      <c r="A12" s="11" t="s">
        <v>16</v>
      </c>
      <c r="B12" s="12" t="s">
        <v>37</v>
      </c>
      <c r="C12" s="37">
        <f>SUM(C10:C11)</f>
        <v>5123</v>
      </c>
      <c r="D12" s="37">
        <f t="shared" ref="D12:G12" si="0">SUM(D10:D11)</f>
        <v>4483</v>
      </c>
      <c r="E12" s="25">
        <f t="shared" si="0"/>
        <v>7400</v>
      </c>
      <c r="F12" s="29">
        <f t="shared" si="0"/>
        <v>5393.6</v>
      </c>
      <c r="G12" s="30">
        <f t="shared" si="0"/>
        <v>5593.6</v>
      </c>
    </row>
    <row r="13" spans="1:7" x14ac:dyDescent="0.25">
      <c r="A13" s="4" t="s">
        <v>17</v>
      </c>
      <c r="B13" s="6"/>
      <c r="C13" s="36"/>
      <c r="D13" s="36"/>
      <c r="E13" s="26"/>
      <c r="F13" s="27"/>
      <c r="G13" s="28"/>
    </row>
    <row r="14" spans="1:7" x14ac:dyDescent="0.25">
      <c r="A14" s="1"/>
      <c r="B14" s="7" t="s">
        <v>18</v>
      </c>
      <c r="C14" s="36"/>
      <c r="D14" s="36"/>
      <c r="E14" s="26"/>
      <c r="F14" s="27"/>
      <c r="G14" s="28"/>
    </row>
    <row r="15" spans="1:7" x14ac:dyDescent="0.25">
      <c r="A15" s="1"/>
      <c r="B15" s="7" t="s">
        <v>19</v>
      </c>
      <c r="C15" s="36"/>
      <c r="D15" s="36"/>
      <c r="E15" s="26"/>
      <c r="F15" s="27"/>
      <c r="G15" s="28"/>
    </row>
    <row r="16" spans="1:7" x14ac:dyDescent="0.25">
      <c r="A16" s="1"/>
      <c r="B16" s="7" t="s">
        <v>20</v>
      </c>
      <c r="C16" s="36"/>
      <c r="D16" s="36"/>
      <c r="E16" s="26"/>
      <c r="F16" s="27"/>
      <c r="G16" s="28"/>
    </row>
    <row r="17" spans="1:7" x14ac:dyDescent="0.25">
      <c r="A17" s="1"/>
      <c r="B17" s="7" t="s">
        <v>21</v>
      </c>
      <c r="C17" s="36"/>
      <c r="D17" s="36"/>
      <c r="E17" s="26"/>
      <c r="F17" s="27"/>
      <c r="G17" s="28"/>
    </row>
    <row r="18" spans="1:7" x14ac:dyDescent="0.25">
      <c r="A18" s="1"/>
      <c r="B18" s="7" t="s">
        <v>22</v>
      </c>
      <c r="C18" s="36"/>
      <c r="D18" s="36"/>
      <c r="E18" s="26"/>
      <c r="F18" s="27"/>
      <c r="G18" s="28"/>
    </row>
    <row r="19" spans="1:7" x14ac:dyDescent="0.25">
      <c r="A19" s="9"/>
      <c r="B19" s="10" t="s">
        <v>23</v>
      </c>
      <c r="C19" s="37"/>
      <c r="D19" s="37"/>
      <c r="E19" s="25"/>
      <c r="F19" s="29"/>
      <c r="G19" s="30"/>
    </row>
    <row r="20" spans="1:7" x14ac:dyDescent="0.25">
      <c r="A20" s="49" t="s">
        <v>24</v>
      </c>
      <c r="B20" s="50"/>
      <c r="C20" s="36"/>
      <c r="D20" s="36"/>
      <c r="E20" s="26"/>
      <c r="F20" s="27"/>
      <c r="G20" s="28"/>
    </row>
    <row r="21" spans="1:7" x14ac:dyDescent="0.25">
      <c r="A21" s="1"/>
      <c r="B21" s="7" t="s">
        <v>25</v>
      </c>
      <c r="C21" s="36"/>
      <c r="D21" s="36"/>
      <c r="E21" s="26"/>
      <c r="F21" s="27"/>
      <c r="G21" s="28"/>
    </row>
    <row r="22" spans="1:7" x14ac:dyDescent="0.25">
      <c r="A22" s="1"/>
      <c r="B22" s="7" t="s">
        <v>26</v>
      </c>
      <c r="C22" s="36">
        <v>-506.4</v>
      </c>
      <c r="D22" s="36">
        <v>-506.4</v>
      </c>
      <c r="E22" s="26">
        <v>-506.4</v>
      </c>
      <c r="F22" s="27">
        <v>-506.4</v>
      </c>
      <c r="G22" s="28">
        <v>-506.4</v>
      </c>
    </row>
    <row r="23" spans="1:7" x14ac:dyDescent="0.25">
      <c r="A23" s="1"/>
      <c r="B23" s="7" t="s">
        <v>27</v>
      </c>
      <c r="C23" s="36"/>
      <c r="D23" s="36"/>
      <c r="E23" s="26"/>
      <c r="F23" s="27"/>
      <c r="G23" s="28"/>
    </row>
    <row r="24" spans="1:7" x14ac:dyDescent="0.25">
      <c r="A24" s="1"/>
      <c r="B24" s="7" t="s">
        <v>28</v>
      </c>
      <c r="C24" s="36"/>
      <c r="D24" s="36"/>
      <c r="E24" s="26"/>
      <c r="F24" s="27"/>
      <c r="G24" s="28"/>
    </row>
    <row r="25" spans="1:7" x14ac:dyDescent="0.25">
      <c r="A25" s="1"/>
      <c r="B25" s="7" t="s">
        <v>29</v>
      </c>
      <c r="C25" s="36"/>
      <c r="D25" s="36"/>
      <c r="E25" s="26"/>
      <c r="F25" s="27"/>
      <c r="G25" s="28"/>
    </row>
    <row r="26" spans="1:7" ht="15.75" customHeight="1" x14ac:dyDescent="0.25">
      <c r="A26" s="9"/>
      <c r="B26" s="10" t="s">
        <v>30</v>
      </c>
      <c r="C26" s="37">
        <f>SUM(C21:C25)</f>
        <v>-506.4</v>
      </c>
      <c r="D26" s="37">
        <f t="shared" ref="D26:G26" si="1">SUM(D21:D25)</f>
        <v>-506.4</v>
      </c>
      <c r="E26" s="25">
        <f t="shared" si="1"/>
        <v>-506.4</v>
      </c>
      <c r="F26" s="29">
        <f t="shared" si="1"/>
        <v>-506.4</v>
      </c>
      <c r="G26" s="30">
        <f t="shared" si="1"/>
        <v>-506.4</v>
      </c>
    </row>
    <row r="27" spans="1:7" ht="25.5" customHeight="1" x14ac:dyDescent="0.25">
      <c r="A27" s="17"/>
      <c r="B27" s="17" t="s">
        <v>33</v>
      </c>
      <c r="C27" s="38">
        <f>SUM(C9+C26)</f>
        <v>5191.6000000000004</v>
      </c>
      <c r="D27" s="38">
        <f t="shared" ref="D27:G27" si="2">SUM(D9+D26)</f>
        <v>6503.4000000000015</v>
      </c>
      <c r="E27" s="31">
        <f t="shared" si="2"/>
        <v>7489.0000000000018</v>
      </c>
      <c r="F27" s="32">
        <f t="shared" si="2"/>
        <v>5393.6</v>
      </c>
      <c r="G27" s="33">
        <f t="shared" si="2"/>
        <v>5593.6</v>
      </c>
    </row>
    <row r="28" spans="1:7" ht="25.5" customHeight="1" x14ac:dyDescent="0.25">
      <c r="A28" s="17"/>
      <c r="B28" s="17" t="s">
        <v>34</v>
      </c>
      <c r="C28" s="38">
        <f>$C$12</f>
        <v>5123</v>
      </c>
      <c r="D28" s="38">
        <f>$D$12</f>
        <v>4483</v>
      </c>
      <c r="E28" s="31">
        <f t="shared" ref="E28:G28" si="3">E12</f>
        <v>7400</v>
      </c>
      <c r="F28" s="32">
        <f t="shared" si="3"/>
        <v>5393.6</v>
      </c>
      <c r="G28" s="33">
        <f t="shared" si="3"/>
        <v>5593.6</v>
      </c>
    </row>
    <row r="29" spans="1:7" ht="15.75" thickBot="1" x14ac:dyDescent="0.3">
      <c r="A29" s="11" t="s">
        <v>14</v>
      </c>
      <c r="B29" s="10" t="s">
        <v>35</v>
      </c>
      <c r="C29" s="37">
        <f>SUM(C27-C28)</f>
        <v>68.600000000000364</v>
      </c>
      <c r="D29" s="37">
        <f t="shared" ref="D29:G29" si="4">SUM(D27-D28)</f>
        <v>2020.4000000000015</v>
      </c>
      <c r="E29" s="25">
        <f t="shared" si="4"/>
        <v>89.000000000001819</v>
      </c>
      <c r="F29" s="22">
        <f t="shared" si="4"/>
        <v>0</v>
      </c>
      <c r="G29" s="23">
        <f t="shared" si="4"/>
        <v>0</v>
      </c>
    </row>
    <row r="30" spans="1:7" x14ac:dyDescent="0.25">
      <c r="A30" s="3"/>
      <c r="B30" s="8"/>
      <c r="C30" s="3"/>
      <c r="D30" s="3"/>
      <c r="E30" s="3"/>
      <c r="F30" s="3"/>
      <c r="G30" s="3"/>
    </row>
    <row r="31" spans="1:7" x14ac:dyDescent="0.25">
      <c r="A31" s="39" t="s">
        <v>38</v>
      </c>
      <c r="B31" s="39"/>
      <c r="C31" s="42" t="s">
        <v>47</v>
      </c>
      <c r="D31" s="52" t="s">
        <v>39</v>
      </c>
      <c r="E31" s="52"/>
      <c r="F31" s="52" t="s">
        <v>41</v>
      </c>
      <c r="G31" s="52"/>
    </row>
    <row r="32" spans="1:7" x14ac:dyDescent="0.25">
      <c r="A32" t="s">
        <v>46</v>
      </c>
      <c r="C32" s="43">
        <v>39097</v>
      </c>
      <c r="D32" s="53">
        <v>7000000</v>
      </c>
      <c r="E32" s="53"/>
      <c r="F32" s="40"/>
      <c r="G32" s="41" t="s">
        <v>40</v>
      </c>
    </row>
    <row r="33" spans="1:7" x14ac:dyDescent="0.25">
      <c r="A33" s="3"/>
      <c r="B33" s="8"/>
      <c r="C33" s="3"/>
      <c r="D33" s="3"/>
      <c r="E33" s="3"/>
      <c r="F33" s="3"/>
      <c r="G33" s="3"/>
    </row>
    <row r="34" spans="1:7" x14ac:dyDescent="0.25">
      <c r="A34" t="s">
        <v>43</v>
      </c>
    </row>
    <row r="35" spans="1:7" x14ac:dyDescent="0.25">
      <c r="A35" t="s">
        <v>45</v>
      </c>
    </row>
    <row r="37" spans="1:7" x14ac:dyDescent="0.25">
      <c r="A37" t="s">
        <v>48</v>
      </c>
      <c r="E37" s="44" t="s">
        <v>42</v>
      </c>
      <c r="F37" s="44"/>
      <c r="G37" s="44"/>
    </row>
  </sheetData>
  <mergeCells count="7">
    <mergeCell ref="E37:G37"/>
    <mergeCell ref="C2:G2"/>
    <mergeCell ref="A20:B20"/>
    <mergeCell ref="A1:G1"/>
    <mergeCell ref="D31:E31"/>
    <mergeCell ref="D32:E32"/>
    <mergeCell ref="F31:G31"/>
  </mergeCells>
  <pageMargins left="0.7" right="0.7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libá</dc:creator>
  <cp:lastModifiedBy>Irena Franková</cp:lastModifiedBy>
  <cp:lastPrinted>2014-03-31T05:00:41Z</cp:lastPrinted>
  <dcterms:created xsi:type="dcterms:W3CDTF">2009-02-18T07:27:27Z</dcterms:created>
  <dcterms:modified xsi:type="dcterms:W3CDTF">2014-05-26T12:48:12Z</dcterms:modified>
</cp:coreProperties>
</file>